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wmf" ContentType="image/x-w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edenciamen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<sst xmlns="http://schemas.openxmlformats.org/spreadsheetml/2006/main" count="28" uniqueCount="27">
  <si>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Universidade de Brasília</t>
  </si>
  <si>
    <t xml:space="preserve">Programa de Pós-Graduação em Ecologia</t>
  </si>
  <si>
    <t xml:space="preserve">Formulário para credenciamento pleno</t>
  </si>
  <si>
    <t xml:space="preserve">Tempo de doutoramento (anos)</t>
  </si>
  <si>
    <r>
      <rPr>
        <sz val="11"/>
        <rFont val="Arial"/>
        <family val="2"/>
        <charset val="1"/>
      </rPr>
      <t xml:space="preserve">Número de trabalhos científicos publicados nos últimos </t>
    </r>
    <r>
      <rPr>
        <b val="true"/>
        <sz val="11"/>
        <rFont val="Arial"/>
        <family val="2"/>
        <charset val="1"/>
      </rPr>
      <t xml:space="preserve">CINCO anos</t>
    </r>
    <r>
      <rPr>
        <sz val="11"/>
        <rFont val="Arial"/>
        <family val="2"/>
        <charset val="1"/>
      </rPr>
      <t xml:space="preserve"> em cada estrato * </t>
    </r>
  </si>
  <si>
    <t xml:space="preserve">Estrato CAPES</t>
  </si>
  <si>
    <t xml:space="preserve">Total</t>
  </si>
  <si>
    <t xml:space="preserve">A1 (peso 100)</t>
  </si>
  <si>
    <t xml:space="preserve">A2 (peso 85)</t>
  </si>
  <si>
    <t xml:space="preserve">A3 (peso 70)</t>
  </si>
  <si>
    <t xml:space="preserve">A4 (peso 55)</t>
  </si>
  <si>
    <t xml:space="preserve">B1 (peso 40)</t>
  </si>
  <si>
    <t xml:space="preserve">* não considerar artigos no prelo</t>
  </si>
  <si>
    <t xml:space="preserve">Clique aqui para ver a classificação dos periódicos no sistema Qualis</t>
  </si>
  <si>
    <t xml:space="preserve">Número de orientações concluídas  </t>
  </si>
  <si>
    <t xml:space="preserve">MESTRADO =&gt;</t>
  </si>
  <si>
    <t xml:space="preserve">DOUTORADO =&gt;</t>
  </si>
  <si>
    <t xml:space="preserve">Itens para avaliação</t>
  </si>
  <si>
    <t xml:space="preserve">Nivel Mestrado</t>
  </si>
  <si>
    <t xml:space="preserve">Nível Doutorado</t>
  </si>
  <si>
    <t xml:space="preserve">Pontuação</t>
  </si>
  <si>
    <t xml:space="preserve">Produção Qualis A</t>
  </si>
  <si>
    <t xml:space="preserve">Orientação</t>
  </si>
  <si>
    <t xml:space="preserve">-</t>
  </si>
  <si>
    <t xml:space="preserve">Resultado</t>
  </si>
  <si>
    <t xml:space="preserve">Nome:_________________________________________</t>
  </si>
  <si>
    <t xml:space="preserve">Assinatura__________________________________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</si>
</sst>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d\-mmm\-yyyy"/>
  </numFmts>
  <fonts count="13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u val="single"/>
      <sz val="10"/>
      <color rgb="FF0000FF"/>
      <name val="Verdana"/>
      <family val="0"/>
      <charset val="1"/>
    </font>
    <font>
      <i val="true"/>
      <sz val="10"/>
      <name val="Arial"/>
      <family val="2"/>
      <charset val="1"/>
    </font>
    <font>
      <i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8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50760</xdr:colOff>
      <xdr:row>0</xdr:row>
      <xdr:rowOff>76320</xdr:rowOff>
    </xdr:from>
    <xdr:to>
      <xdr:col>3</xdr:col>
      <xdr:colOff>647280</xdr:colOff>
      <xdr:row>2</xdr:row>
      <xdr:rowOff>114120</xdr:rowOff>
    </xdr:to>
    <xdr:sp>
      <xdr:nvSpPr>
        <xdr:cNvPr id="0" name="Object 1" hidden="1"/>
        <xdr:cNvSpPr/>
      </xdr:nvSpPr>
      <xdr:spPr>
        <a:xfrm>
          <a:off x="2952720" y="76320"/>
          <a:ext cx="596520" cy="361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592560</xdr:colOff>
      <xdr:row>0</xdr:row>
      <xdr:rowOff>76320</xdr:rowOff>
    </xdr:from>
    <xdr:to>
      <xdr:col>7</xdr:col>
      <xdr:colOff>541440</xdr:colOff>
      <xdr:row>2</xdr:row>
      <xdr:rowOff>114120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5590080" y="76320"/>
          <a:ext cx="647280" cy="361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goo.gl/gqXX4C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I40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13" activeCellId="0" sqref="B13"/>
    </sheetView>
  </sheetViews>
  <sheetFormatPr defaultColWidth="10.6640625" defaultRowHeight="12.75" zeroHeight="false" outlineLevelRow="0" outlineLevelCol="0"/>
  <cols>
    <col collapsed="false" customWidth="true" hidden="false" outlineLevel="0" max="1" min="1" style="1" width="18.66"/>
    <col collapsed="false" customWidth="true" hidden="false" outlineLevel="0" max="8" min="2" style="1" width="8.66"/>
    <col collapsed="false" customWidth="false" hidden="false" outlineLevel="0" max="1024" min="9" style="2" width="10.66"/>
  </cols>
  <sheetData>
    <row r="4" customFormat="false" ht="15.75" hidden="false" customHeight="false" outlineLevel="0" collapsed="false">
      <c r="A4" s="3" t="s">
        <v>0</v>
      </c>
      <c r="B4" s="3"/>
      <c r="C4" s="3"/>
      <c r="D4" s="3"/>
      <c r="E4" s="3"/>
      <c r="F4" s="3"/>
      <c r="G4" s="3"/>
      <c r="H4" s="3"/>
    </row>
    <row r="5" customFormat="false" ht="12.75" hidden="false" customHeight="false" outlineLevel="0" collapsed="false">
      <c r="A5" s="4" t="s">
        <v>1</v>
      </c>
      <c r="B5" s="4"/>
      <c r="C5" s="4"/>
      <c r="D5" s="4"/>
      <c r="E5" s="4"/>
      <c r="F5" s="4"/>
      <c r="G5" s="4"/>
      <c r="H5" s="4"/>
    </row>
    <row r="6" customFormat="false" ht="18" hidden="false" customHeight="true" outlineLevel="0" collapsed="false">
      <c r="A6" s="5" t="s">
        <v>2</v>
      </c>
      <c r="B6" s="5"/>
      <c r="C6" s="5"/>
      <c r="D6" s="5"/>
      <c r="E6" s="5"/>
      <c r="F6" s="5"/>
      <c r="G6" s="5"/>
      <c r="H6" s="5"/>
    </row>
    <row r="7" customFormat="false" ht="15" hidden="false" customHeight="false" outlineLevel="0" collapsed="false">
      <c r="B7" s="6"/>
      <c r="C7" s="7"/>
      <c r="D7" s="8"/>
    </row>
    <row r="8" customFormat="false" ht="15" hidden="false" customHeight="false" outlineLevel="0" collapsed="false">
      <c r="A8" s="9" t="s">
        <v>3</v>
      </c>
      <c r="B8" s="10"/>
      <c r="C8" s="11"/>
      <c r="D8" s="8"/>
    </row>
    <row r="9" customFormat="false" ht="7.5" hidden="false" customHeight="true" outlineLevel="0" collapsed="false">
      <c r="A9" s="8"/>
      <c r="B9" s="8"/>
      <c r="C9" s="12"/>
      <c r="D9" s="8"/>
    </row>
    <row r="10" customFormat="false" ht="13.5" hidden="false" customHeight="false" outlineLevel="0" collapsed="false">
      <c r="A10" s="13" t="s">
        <v>4</v>
      </c>
      <c r="B10" s="8"/>
      <c r="C10" s="8"/>
      <c r="D10" s="8"/>
    </row>
    <row r="11" customFormat="false" ht="6" hidden="false" customHeight="true" outlineLevel="0" collapsed="false"/>
    <row r="12" s="17" customFormat="true" ht="13.5" hidden="false" customHeight="false" outlineLevel="0" collapsed="false">
      <c r="A12" s="14" t="s">
        <v>5</v>
      </c>
      <c r="B12" s="15" t="n">
        <f aca="false">YEAR($A$40)-5</f>
        <v>2018</v>
      </c>
      <c r="C12" s="15" t="n">
        <f aca="false">YEAR($A$40)-4</f>
        <v>2019</v>
      </c>
      <c r="D12" s="15" t="n">
        <f aca="false">YEAR($A$40)-3</f>
        <v>2020</v>
      </c>
      <c r="E12" s="15" t="n">
        <f aca="false">YEAR($A$40)-2</f>
        <v>2021</v>
      </c>
      <c r="F12" s="15" t="n">
        <f aca="false">YEAR($A$40)-1</f>
        <v>2022</v>
      </c>
      <c r="G12" s="15" t="n">
        <f aca="false">YEAR($A$40)</f>
        <v>2023</v>
      </c>
      <c r="H12" s="16" t="s">
        <v>6</v>
      </c>
    </row>
    <row r="13" s="21" customFormat="true" ht="12.75" hidden="false" customHeight="false" outlineLevel="0" collapsed="false">
      <c r="A13" s="18" t="s">
        <v>7</v>
      </c>
      <c r="B13" s="19"/>
      <c r="C13" s="20"/>
      <c r="D13" s="18"/>
      <c r="E13" s="18"/>
      <c r="F13" s="18"/>
      <c r="G13" s="18"/>
      <c r="H13" s="15" t="n">
        <f aca="false">SUM(B13:G13)*100</f>
        <v>0</v>
      </c>
    </row>
    <row r="14" s="21" customFormat="true" ht="12.75" hidden="false" customHeight="false" outlineLevel="0" collapsed="false">
      <c r="A14" s="18" t="s">
        <v>8</v>
      </c>
      <c r="B14" s="19"/>
      <c r="C14" s="20"/>
      <c r="D14" s="18"/>
      <c r="E14" s="18"/>
      <c r="F14" s="18"/>
      <c r="G14" s="18"/>
      <c r="H14" s="15" t="n">
        <f aca="false">SUM(B14:G14)*85</f>
        <v>0</v>
      </c>
    </row>
    <row r="15" s="21" customFormat="true" ht="12.75" hidden="false" customHeight="false" outlineLevel="0" collapsed="false">
      <c r="A15" s="18" t="s">
        <v>9</v>
      </c>
      <c r="B15" s="19"/>
      <c r="C15" s="20"/>
      <c r="D15" s="18"/>
      <c r="E15" s="18"/>
      <c r="F15" s="18"/>
      <c r="G15" s="18"/>
      <c r="H15" s="15" t="n">
        <f aca="false">SUM(B15:G15)*70</f>
        <v>0</v>
      </c>
    </row>
    <row r="16" s="21" customFormat="true" ht="12.75" hidden="false" customHeight="false" outlineLevel="0" collapsed="false">
      <c r="A16" s="18" t="s">
        <v>10</v>
      </c>
      <c r="B16" s="19"/>
      <c r="C16" s="20"/>
      <c r="D16" s="18"/>
      <c r="E16" s="18"/>
      <c r="F16" s="18"/>
      <c r="G16" s="18"/>
      <c r="H16" s="15" t="n">
        <f aca="false">SUM(B16:G16)*55</f>
        <v>0</v>
      </c>
    </row>
    <row r="17" s="21" customFormat="true" ht="12.75" hidden="false" customHeight="false" outlineLevel="0" collapsed="false">
      <c r="A17" s="18" t="s">
        <v>11</v>
      </c>
      <c r="B17" s="19"/>
      <c r="C17" s="20"/>
      <c r="D17" s="18"/>
      <c r="E17" s="18"/>
      <c r="F17" s="18"/>
      <c r="G17" s="18"/>
      <c r="H17" s="15" t="n">
        <f aca="false">SUM(B17:G17)*40</f>
        <v>0</v>
      </c>
    </row>
    <row r="18" s="24" customFormat="true" ht="12.75" hidden="false" customHeight="false" outlineLevel="0" collapsed="false">
      <c r="A18" s="22" t="s">
        <v>6</v>
      </c>
      <c r="B18" s="23" t="n">
        <f aca="false">SUM(B13:B17)</f>
        <v>0</v>
      </c>
      <c r="C18" s="23" t="n">
        <f aca="false">SUM(C13:C17)</f>
        <v>0</v>
      </c>
      <c r="D18" s="23" t="n">
        <f aca="false">SUM(D13:D17)</f>
        <v>0</v>
      </c>
      <c r="E18" s="23" t="n">
        <f aca="false">SUM(E13:E17)</f>
        <v>0</v>
      </c>
      <c r="F18" s="23" t="n">
        <f aca="false">SUM(F13:F17)</f>
        <v>0</v>
      </c>
      <c r="G18" s="23" t="n">
        <f aca="false">SUM(G13:G17)</f>
        <v>0</v>
      </c>
      <c r="H18" s="15" t="n">
        <f aca="false">SUM(H13:H17)</f>
        <v>0</v>
      </c>
    </row>
    <row r="19" customFormat="false" ht="12.75" hidden="false" customHeight="false" outlineLevel="0" collapsed="false">
      <c r="A19" s="1" t="s">
        <v>12</v>
      </c>
    </row>
    <row r="20" customFormat="false" ht="12.75" hidden="false" customHeight="false" outlineLevel="0" collapsed="false">
      <c r="A20" s="25" t="s">
        <v>13</v>
      </c>
    </row>
    <row r="21" customFormat="false" ht="12.75" hidden="false" customHeight="false" outlineLevel="0" collapsed="false">
      <c r="A21" s="25"/>
    </row>
    <row r="22" customFormat="false" ht="15" hidden="false" customHeight="false" outlineLevel="0" collapsed="false">
      <c r="A22" s="13"/>
      <c r="B22" s="13"/>
      <c r="C22" s="26"/>
      <c r="D22" s="27"/>
    </row>
    <row r="23" customFormat="false" ht="15" hidden="false" customHeight="true" outlineLevel="0" collapsed="false">
      <c r="A23" s="28" t="s">
        <v>14</v>
      </c>
      <c r="B23" s="29" t="s">
        <v>15</v>
      </c>
      <c r="C23" s="29"/>
      <c r="E23" s="30"/>
    </row>
    <row r="24" customFormat="false" ht="15" hidden="false" customHeight="false" outlineLevel="0" collapsed="false">
      <c r="A24" s="28"/>
      <c r="B24" s="31" t="s">
        <v>16</v>
      </c>
      <c r="C24" s="31"/>
      <c r="E24" s="32"/>
    </row>
    <row r="25" customFormat="false" ht="13.5" hidden="false" customHeight="false" outlineLevel="0" collapsed="false">
      <c r="A25" s="28"/>
      <c r="B25" s="31"/>
      <c r="C25" s="31"/>
      <c r="E25" s="33"/>
    </row>
    <row r="26" customFormat="false" ht="13.5" hidden="false" customHeight="false" outlineLevel="0" collapsed="false">
      <c r="A26" s="34"/>
      <c r="B26" s="35"/>
      <c r="C26" s="33"/>
      <c r="D26" s="36"/>
    </row>
    <row r="27" customFormat="false" ht="12.75" hidden="false" customHeight="false" outlineLevel="0" collapsed="false">
      <c r="A27" s="37" t="s">
        <v>17</v>
      </c>
      <c r="B27" s="38" t="s">
        <v>18</v>
      </c>
      <c r="C27" s="38"/>
      <c r="D27" s="38"/>
      <c r="E27" s="39"/>
      <c r="F27" s="40" t="s">
        <v>19</v>
      </c>
      <c r="G27" s="40"/>
      <c r="H27" s="40"/>
      <c r="I27" s="1"/>
    </row>
    <row r="28" customFormat="false" ht="12.75" hidden="false" customHeight="false" outlineLevel="0" collapsed="false">
      <c r="A28" s="41" t="s">
        <v>20</v>
      </c>
      <c r="B28" s="42" t="str">
        <f aca="false">IF($C$8&lt;5,IF($H$18&gt;=300,"atende","não atende"),IF($H$18&gt;=600,"atende","não atende"))</f>
        <v>não atende</v>
      </c>
      <c r="C28" s="42"/>
      <c r="D28" s="42"/>
      <c r="E28" s="39"/>
      <c r="F28" s="42" t="str">
        <f aca="false">IF($C$8&lt;5,IF($H$18&gt;=600,"atende","não atende"),IF($H$18&gt;=800,"atende","não atende"))</f>
        <v>não atende</v>
      </c>
      <c r="G28" s="42"/>
      <c r="H28" s="42"/>
      <c r="I28" s="1"/>
    </row>
    <row r="29" customFormat="false" ht="12.75" hidden="false" customHeight="false" outlineLevel="0" collapsed="false">
      <c r="A29" s="41" t="s">
        <v>21</v>
      </c>
      <c r="B29" s="42" t="str">
        <f aca="false">IF($C$8&lt;5,IF(SUM($H$13:$H$14)&gt;0,"atende","não atende"),IF(SUM($H$13:$H$14)&gt;1,"atende","não atende"))</f>
        <v>não atende</v>
      </c>
      <c r="C29" s="42"/>
      <c r="D29" s="42"/>
      <c r="E29" s="39"/>
      <c r="F29" s="42" t="str">
        <f aca="false">IF($C$8&lt;5,IF(SUM($H$13:$H$14)&gt;0,"atende","não atende"),IF(SUM($H$13:$H$14)&gt;1,"atende","não atende"))</f>
        <v>não atende</v>
      </c>
      <c r="G29" s="42"/>
      <c r="H29" s="42"/>
      <c r="I29" s="1"/>
    </row>
    <row r="30" customFormat="false" ht="12.75" hidden="false" customHeight="false" outlineLevel="0" collapsed="false">
      <c r="A30" s="41" t="s">
        <v>22</v>
      </c>
      <c r="B30" s="42" t="s">
        <v>23</v>
      </c>
      <c r="C30" s="42"/>
      <c r="D30" s="42"/>
      <c r="E30" s="39"/>
      <c r="F30" s="42" t="str">
        <f aca="false">IF($C$8&lt;5,IF(SUM($E$23:$E$24)&gt;0,"atende","não atende"),IF(SUM($E$23:$E$24)&gt;1,"atende","não atende"))</f>
        <v>não atende</v>
      </c>
      <c r="G30" s="42"/>
      <c r="H30" s="42"/>
      <c r="I30" s="1"/>
    </row>
    <row r="31" customFormat="false" ht="12.75" hidden="false" customHeight="false" outlineLevel="0" collapsed="false">
      <c r="A31" s="41"/>
      <c r="B31" s="43"/>
      <c r="C31" s="44"/>
      <c r="D31" s="45"/>
      <c r="E31" s="39"/>
      <c r="F31" s="46"/>
      <c r="G31" s="47"/>
      <c r="H31" s="48"/>
      <c r="I31" s="1"/>
    </row>
    <row r="32" s="50" customFormat="true" ht="12.75" hidden="false" customHeight="false" outlineLevel="0" collapsed="false">
      <c r="A32" s="37" t="s">
        <v>24</v>
      </c>
      <c r="B32" s="16" t="str">
        <f aca="false">IF(B28="atende",IF(B29="atende","Requistos atendidos","Requisitos não atendidos"),"Requisitos não atendidos")</f>
        <v>Requisitos não atendidos</v>
      </c>
      <c r="C32" s="16"/>
      <c r="D32" s="16"/>
      <c r="E32" s="49"/>
      <c r="F32" s="16" t="str">
        <f aca="false">IF(F28="atende",IF(F29="atende",IF(F30="atende","Requistos atendidos","Requisitos não atendidos"),"Requisitos não atendidos"),"Requisitos não atendidos")</f>
        <v>Requisitos não atendidos</v>
      </c>
      <c r="G32" s="16"/>
      <c r="H32" s="16"/>
      <c r="I32" s="47"/>
    </row>
    <row r="33" customFormat="false" ht="13.5" hidden="false" customHeight="false" outlineLevel="0" collapsed="false">
      <c r="A33" s="51"/>
      <c r="B33" s="12"/>
      <c r="C33" s="52"/>
      <c r="D33" s="33"/>
    </row>
    <row r="34" customFormat="false" ht="13.5" hidden="false" customHeight="false" outlineLevel="0" collapsed="false">
      <c r="A34" s="51"/>
      <c r="B34" s="12"/>
      <c r="C34" s="52"/>
      <c r="D34" s="33"/>
    </row>
    <row r="35" customFormat="false" ht="13.5" hidden="false" customHeight="false" outlineLevel="0" collapsed="false">
      <c r="A35" s="51"/>
      <c r="B35" s="12"/>
      <c r="C35" s="52"/>
      <c r="D35" s="33"/>
    </row>
    <row r="36" customFormat="false" ht="13.5" hidden="false" customHeight="false" outlineLevel="0" collapsed="false">
      <c r="A36" s="13"/>
      <c r="B36" s="13"/>
      <c r="C36" s="26"/>
      <c r="D36" s="27"/>
    </row>
    <row r="37" customFormat="false" ht="13.5" hidden="false" customHeight="false" outlineLevel="0" collapsed="false">
      <c r="A37" s="13" t="s">
        <v>25</v>
      </c>
      <c r="B37" s="53" t="s">
        <v>26</v>
      </c>
      <c r="C37" s="26"/>
      <c r="D37" s="27"/>
    </row>
    <row r="38" customFormat="false" ht="7.5" hidden="false" customHeight="true" outlineLevel="0" collapsed="false">
      <c r="A38" s="13"/>
      <c r="B38" s="13"/>
      <c r="C38" s="26"/>
      <c r="D38" s="27"/>
    </row>
    <row r="39" customFormat="false" ht="9.75" hidden="false" customHeight="true" outlineLevel="0" collapsed="false">
      <c r="A39" s="13"/>
      <c r="B39" s="13"/>
      <c r="C39" s="26"/>
      <c r="D39" s="27"/>
    </row>
    <row r="40" customFormat="false" ht="13.5" hidden="false" customHeight="false" outlineLevel="0" collapsed="false">
      <c r="A40" s="54" t="n">
        <f aca="true">TODAY()</f>
        <v>43684</v>
      </c>
    </row>
  </sheetData>
  <mergeCells count="16">
    <mergeCell ref="A4:H4"/>
    <mergeCell ref="A5:H5"/>
    <mergeCell ref="A6:H6"/>
    <mergeCell ref="A23:A24"/>
    <mergeCell ref="B23:C23"/>
    <mergeCell ref="B24:C24"/>
    <mergeCell ref="B27:D27"/>
    <mergeCell ref="F27:H27"/>
    <mergeCell ref="B28:D28"/>
    <mergeCell ref="F28:H28"/>
    <mergeCell ref="B29:D29"/>
    <mergeCell ref="F29:H29"/>
    <mergeCell ref="B30:D30"/>
    <mergeCell ref="F30:H30"/>
    <mergeCell ref="B32:D32"/>
    <mergeCell ref="F32:H32"/>
  </mergeCells>
  <dataValidations count="1">
    <dataValidation allowBlank="true" errorStyle="stop" operator="between" showDropDown="false" showErrorMessage="true" showInputMessage="true" sqref="B18:G18" type="none">
      <formula1>0</formula1>
      <formula2>0</formula2>
    </dataValidation>
  </dataValidations>
  <hyperlinks>
    <hyperlink ref="A20" r:id="rId1" display="Clique aqui para ver a classificação dos periódicos no sistema Qualis"/>
  </hyperlinks>
  <printOptions headings="false" gridLines="false" gridLinesSet="true" horizontalCentered="false" verticalCentered="false"/>
  <pageMargins left="0.5" right="0.5" top="0.5" bottom="0.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  <Company>Universidade de Brasilia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2011-01-27T09:15:16Z</dcterms:created>
  <dc:creator>Ricardo B. Machado</dc:creator>
  <dc:description/>
  <dc:language>pt-BR</dc:language>
  <cp:lastModifiedBy/>
  <dcterms:modified xsi:type="dcterms:W3CDTF">2023-08-08T11:38:48Z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